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10920" activeTab="0"/>
  </bookViews>
  <sheets>
    <sheet name="ESCALA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<sst xmlns="http://schemas.openxmlformats.org/spreadsheetml/2006/main" count="105" uniqueCount="85">
  <si>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ESTAMENTO</t>
  </si>
  <si>
    <t>GRADO</t>
  </si>
  <si>
    <t>AUXILIAR</t>
  </si>
  <si>
    <t>ADMINISTRATIVO</t>
  </si>
  <si>
    <t>DIRECTIVO</t>
  </si>
  <si>
    <t>JEFATURA</t>
  </si>
  <si>
    <t>TECNICO</t>
  </si>
  <si>
    <t>ESCALA DE SUELDOS FUNCIONARIOS MUNICIPALES REGIDOS POR LA LEY Nº 18.883/89</t>
  </si>
  <si>
    <t>Sueldo</t>
  </si>
  <si>
    <t>Incremento</t>
  </si>
  <si>
    <t>Asignación</t>
  </si>
  <si>
    <t>Bonificación</t>
  </si>
  <si>
    <t>Bonificación L- 18.675</t>
  </si>
  <si>
    <t xml:space="preserve">HABERES </t>
  </si>
  <si>
    <t>Valor Hora Extra</t>
  </si>
  <si>
    <t>Base</t>
  </si>
  <si>
    <t>D.L.  3501</t>
  </si>
  <si>
    <t>Municipal</t>
  </si>
  <si>
    <t>L. 18.566-3</t>
  </si>
  <si>
    <t>L. 18.717</t>
  </si>
  <si>
    <t>L-19.529</t>
  </si>
  <si>
    <t>Art-10</t>
  </si>
  <si>
    <t>A.F.P.</t>
  </si>
  <si>
    <t>25%  Rec.</t>
  </si>
  <si>
    <t>50% Rec.</t>
  </si>
  <si>
    <t>NOTA:</t>
  </si>
  <si>
    <t>ASIG. LEY Nº 18.695,  RIGE SÓLO AL ALCALDE, DESDE EL 25 DE MAYO 1999 ; 100% DEL SUELDO BASE + ASIG. MUNICIPAL</t>
  </si>
  <si>
    <t>ASIG. RESPONSABILIDAD JUDICIAL RIGE SÓLO A JUECES DE POLICIA LOCAL; 30% DEL SUELDO BASE + ASIG. MUNICIPAL</t>
  </si>
  <si>
    <t>REAJUSTADA EN UN 5% RIGE A CONTAR DEL 1º DE DICIEMBRE 2011</t>
  </si>
  <si>
    <t>LEY Nº  20.  DEL  DE DICIEMBRE  2011</t>
  </si>
  <si>
    <t>Asig. Única</t>
  </si>
  <si>
    <t>RIGE DESDE DICIEMBRE 2010</t>
  </si>
  <si>
    <t>DIFERENCIAS AÑO 2011</t>
  </si>
  <si>
    <t>HORS EXTRAS</t>
  </si>
  <si>
    <t>PMG</t>
  </si>
  <si>
    <t>GRADOS</t>
  </si>
  <si>
    <t>S. BASE</t>
  </si>
  <si>
    <t>INC. DL 3501</t>
  </si>
  <si>
    <t>ASIGMCPAL</t>
  </si>
  <si>
    <t>BONIF-3</t>
  </si>
  <si>
    <t>ASIGUNICA</t>
  </si>
  <si>
    <t>ASIG 19529</t>
  </si>
  <si>
    <t>BONIF-10</t>
  </si>
  <si>
    <t>BONIF-11</t>
  </si>
  <si>
    <t>BASE CAL</t>
  </si>
  <si>
    <t>MONTO</t>
  </si>
  <si>
    <t>4-3</t>
  </si>
  <si>
    <t>5-4</t>
  </si>
  <si>
    <t>6-5</t>
  </si>
  <si>
    <t>7-6</t>
  </si>
  <si>
    <t>8-7</t>
  </si>
  <si>
    <t>9-8</t>
  </si>
  <si>
    <t>10-9</t>
  </si>
  <si>
    <t>11-10</t>
  </si>
  <si>
    <t>12-11</t>
  </si>
  <si>
    <t>13-12</t>
  </si>
  <si>
    <t>14-13</t>
  </si>
  <si>
    <t>15-14</t>
  </si>
  <si>
    <t>16-15</t>
  </si>
  <si>
    <t>17-16</t>
  </si>
  <si>
    <t>18-17</t>
  </si>
  <si>
    <t>19-18</t>
  </si>
  <si>
    <t>Increm. DL:</t>
  </si>
  <si>
    <t>Inscrem. DL.</t>
  </si>
  <si>
    <t>Asignac. Munici-</t>
  </si>
  <si>
    <t>Bonific. Art. 3</t>
  </si>
  <si>
    <t>Asig. Única Art.</t>
  </si>
  <si>
    <t>Asignac.Art.</t>
  </si>
  <si>
    <t>Asignac. Inher.</t>
  </si>
  <si>
    <t>Mej.Gest. MM. Inst.</t>
  </si>
  <si>
    <t>Mej. Gest. MM.Col.</t>
  </si>
  <si>
    <t xml:space="preserve">  3501/20,%</t>
  </si>
  <si>
    <t xml:space="preserve"> 3501/21,5%</t>
  </si>
  <si>
    <t>pal DL. 3551/81</t>
  </si>
  <si>
    <t>Ley 18.566</t>
  </si>
  <si>
    <t>4º Ley  18.717</t>
  </si>
  <si>
    <t>1º Ley19.529</t>
  </si>
  <si>
    <t>Art-10 L. 18675</t>
  </si>
  <si>
    <t>Cargo Ley 18.695</t>
  </si>
  <si>
    <t xml:space="preserve"> L. 20008/6%</t>
  </si>
  <si>
    <t xml:space="preserve"> L. 20008/4%</t>
  </si>
  <si>
    <t>ASIGNACION INHERENTE AL CARGO LEY 18.695 SOLO ALCALDE 100% SUELDO BASE Y ASIGNACION MUNICIPAL.</t>
  </si>
  <si>
    <t xml:space="preserve"> </t>
  </si>
  <si>
    <t>ESCALA DE REMUNERACIONES FUNCIONARIOS MUNICIPALES DICIEMBRE DE 2010 - NOVIEMBRE 2011</t>
  </si>
  <si>
    <t xml:space="preserve">4,,2% REAJUSTE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</si>
</sst>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.000_ ;_ * \-#,##0.000_ ;_ * &quot;-&quot;??_ ;_ @_ "/>
    <numFmt numFmtId="181" formatCode="_ * #,##0.0000_ ;_ * \-#,##0.0000_ ;_ * &quot;-&quot;??_ ;_ @_ "/>
    <numFmt numFmtId="182" formatCode="_ * #,##0.0_ ;_ * \-#,##0.0_ ;_ * &quot;-&quot;??_ ;_ @_ "/>
    <numFmt numFmtId="183" formatCode="_ * #,##0_ ;_ * \-#,##0_ ;_ * &quot;-&quot;??_ ;_ @_ "/>
    <numFmt numFmtId="184" formatCode="_-* #,##0.00\ _P_t_s_-;\-* #,##0.00\ _P_t_s_-;_-* &quot;-&quot;??\ _P_t_s_-;_-@_-"/>
    <numFmt numFmtId="185" formatCode="_-* #,##0\ _P_t_s_-;\-* #,##0\ _P_t_s_-;_-* &quot;-&quot;??\ _P_t_s_-;_-@_-"/>
    <numFmt numFmtId="18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8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9" fontId="7" fillId="33" borderId="16" xfId="0" applyNumberFormat="1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9" fontId="2" fillId="0" borderId="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23" xfId="0" applyFont="1" applyFill="1" applyBorder="1" applyAlignment="1">
      <alignment horizontal="center"/>
    </xf>
    <xf numFmtId="185" fontId="4" fillId="0" borderId="24" xfId="46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84" fontId="2" fillId="0" borderId="24" xfId="46" applyNumberFormat="1" applyFont="1" applyBorder="1" applyAlignment="1">
      <alignment/>
    </xf>
    <xf numFmtId="49" fontId="2" fillId="34" borderId="24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9" fontId="2" fillId="34" borderId="24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185" fontId="0" fillId="0" borderId="24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0" fontId="7" fillId="35" borderId="19" xfId="0" applyNumberFormat="1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36" borderId="31" xfId="0" applyFont="1" applyFill="1" applyBorder="1" applyAlignment="1">
      <alignment horizontal="center"/>
    </xf>
    <xf numFmtId="185" fontId="4" fillId="0" borderId="24" xfId="0" applyNumberFormat="1" applyFont="1" applyBorder="1" applyAlignment="1">
      <alignment/>
    </xf>
    <xf numFmtId="185" fontId="0" fillId="0" borderId="24" xfId="46" applyNumberFormat="1" applyFont="1" applyBorder="1" applyAlignment="1">
      <alignment/>
    </xf>
    <xf numFmtId="185" fontId="2" fillId="0" borderId="24" xfId="46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36" borderId="33" xfId="0" applyFont="1" applyFill="1" applyBorder="1" applyAlignment="1">
      <alignment horizontal="center"/>
    </xf>
    <xf numFmtId="185" fontId="4" fillId="0" borderId="32" xfId="46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85" fontId="2" fillId="0" borderId="32" xfId="46" applyNumberFormat="1" applyFont="1" applyBorder="1" applyAlignment="1">
      <alignment/>
    </xf>
    <xf numFmtId="0" fontId="3" fillId="0" borderId="34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9" fontId="7" fillId="35" borderId="16" xfId="0" applyNumberFormat="1" applyFont="1" applyFill="1" applyBorder="1" applyAlignment="1">
      <alignment horizontal="center" vertical="center"/>
    </xf>
    <xf numFmtId="9" fontId="7" fillId="35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8"/>
  <sheetViews>
    <sheetView tabSelected="1" zoomScalePageLayoutView="0" workbookViewId="0" topLeftCell="E33">
      <selection activeCell="K62" sqref="K62"/>
    </sheetView>
  </sheetViews>
  <sheetFormatPr defaultColWidth="11.421875" defaultRowHeight="15"/>
  <cols>
    <col min="1" max="1" width="15.00390625" style="0" customWidth="1"/>
    <col min="2" max="2" width="6.57421875" style="0" customWidth="1"/>
    <col min="3" max="3" width="13.140625" style="0" customWidth="1"/>
    <col min="4" max="4" width="11.57421875" style="0" customWidth="1"/>
    <col min="5" max="5" width="13.421875" style="0" customWidth="1"/>
    <col min="6" max="6" width="16.00390625" style="0" customWidth="1"/>
    <col min="7" max="7" width="14.7109375" style="0" customWidth="1"/>
    <col min="8" max="8" width="15.8515625" style="0" customWidth="1"/>
    <col min="9" max="9" width="12.28125" style="0" customWidth="1"/>
    <col min="10" max="10" width="15.421875" style="0" customWidth="1"/>
    <col min="11" max="11" width="15.8515625" style="0" customWidth="1"/>
    <col min="12" max="12" width="13.57421875" style="0" hidden="1" customWidth="1"/>
    <col min="13" max="13" width="13.7109375" style="0" hidden="1" customWidth="1"/>
    <col min="14" max="14" width="18.57421875" style="0" customWidth="1"/>
    <col min="15" max="15" width="16.8515625" style="0" customWidth="1"/>
    <col min="16" max="17" width="13.421875" style="0" customWidth="1"/>
    <col min="18" max="18" width="5.28125" style="0" customWidth="1"/>
    <col min="19" max="19" width="7.57421875" style="3" customWidth="1"/>
    <col min="20" max="20" width="11.421875" style="4" customWidth="1"/>
    <col min="22" max="22" width="12.140625" style="0" customWidth="1"/>
    <col min="23" max="23" width="12.8515625" style="0" customWidth="1"/>
    <col min="31" max="31" width="12.421875" style="0" customWidth="1"/>
    <col min="32" max="32" width="13.7109375" style="0" bestFit="1" customWidth="1"/>
  </cols>
  <sheetData>
    <row r="1" spans="2:17" ht="15.75" hidden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hidden="1">
      <c r="B2" s="5"/>
      <c r="C2" s="6"/>
      <c r="D2" s="95"/>
      <c r="E2" s="95"/>
      <c r="F2" s="95"/>
      <c r="G2" s="95"/>
      <c r="H2" s="95"/>
      <c r="I2" s="95"/>
      <c r="J2" s="95"/>
      <c r="K2" s="6"/>
      <c r="L2" s="6"/>
      <c r="M2" s="6"/>
      <c r="N2" s="6"/>
      <c r="O2" s="6"/>
      <c r="P2" s="6"/>
      <c r="Q2" s="6"/>
    </row>
    <row r="3" spans="2:17" ht="15" hidden="1">
      <c r="B3" s="7"/>
      <c r="C3" s="6"/>
      <c r="D3" s="96" t="s">
        <v>7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6"/>
    </row>
    <row r="4" spans="2:17" ht="15" hidden="1">
      <c r="B4" s="7"/>
      <c r="C4" s="6"/>
      <c r="D4" s="96" t="s">
        <v>28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6"/>
    </row>
    <row r="5" spans="2:17" ht="15" hidden="1">
      <c r="B5" s="7"/>
      <c r="C5" s="96" t="s">
        <v>29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6"/>
    </row>
    <row r="6" spans="2:32" ht="15.75" hidden="1" thickBot="1">
      <c r="B6" s="8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9"/>
      <c r="T6" s="11"/>
      <c r="U6" s="12"/>
      <c r="V6" s="13"/>
      <c r="W6" s="13"/>
      <c r="X6" s="13"/>
      <c r="Y6" s="13"/>
      <c r="Z6" s="13"/>
      <c r="AA6" s="13"/>
      <c r="AB6" s="13"/>
      <c r="AC6" s="102"/>
      <c r="AD6" s="102"/>
      <c r="AE6" s="102"/>
      <c r="AF6" s="102"/>
    </row>
    <row r="7" spans="2:32" ht="13.5" customHeight="1" hidden="1" thickBot="1">
      <c r="B7" s="15" t="s">
        <v>1</v>
      </c>
      <c r="C7" s="16" t="s">
        <v>8</v>
      </c>
      <c r="D7" s="17" t="s">
        <v>9</v>
      </c>
      <c r="E7" s="17"/>
      <c r="F7" s="17" t="s">
        <v>10</v>
      </c>
      <c r="G7" s="18" t="s">
        <v>11</v>
      </c>
      <c r="H7" s="17" t="s">
        <v>30</v>
      </c>
      <c r="I7" s="17" t="s">
        <v>10</v>
      </c>
      <c r="J7" s="19" t="s">
        <v>12</v>
      </c>
      <c r="K7" s="20" t="s">
        <v>13</v>
      </c>
      <c r="L7" s="16"/>
      <c r="M7" s="21"/>
      <c r="N7" s="16"/>
      <c r="O7" s="16"/>
      <c r="P7" s="22" t="s">
        <v>14</v>
      </c>
      <c r="Q7" s="23"/>
      <c r="T7" s="11"/>
      <c r="U7" s="12"/>
      <c r="V7" s="12"/>
      <c r="W7" s="12"/>
      <c r="X7" s="12"/>
      <c r="Y7" s="12"/>
      <c r="Z7" s="12"/>
      <c r="AA7" s="12"/>
      <c r="AB7" s="12"/>
      <c r="AC7" s="24"/>
      <c r="AD7" s="24"/>
      <c r="AE7" s="14"/>
      <c r="AF7" s="14"/>
    </row>
    <row r="8" spans="2:21" ht="15.75" hidden="1" thickBot="1">
      <c r="B8" s="25"/>
      <c r="C8" s="26" t="s">
        <v>15</v>
      </c>
      <c r="D8" s="27" t="s">
        <v>16</v>
      </c>
      <c r="E8" s="27"/>
      <c r="F8" s="27" t="s">
        <v>17</v>
      </c>
      <c r="G8" s="28" t="s">
        <v>18</v>
      </c>
      <c r="H8" s="27" t="s">
        <v>19</v>
      </c>
      <c r="I8" s="27" t="s">
        <v>20</v>
      </c>
      <c r="J8" s="27" t="s">
        <v>21</v>
      </c>
      <c r="K8" s="26" t="s">
        <v>22</v>
      </c>
      <c r="L8" s="10"/>
      <c r="M8" s="29"/>
      <c r="N8" s="30"/>
      <c r="O8" s="30"/>
      <c r="P8" s="31" t="s">
        <v>23</v>
      </c>
      <c r="Q8" s="19" t="s">
        <v>24</v>
      </c>
      <c r="U8" s="32" t="s">
        <v>31</v>
      </c>
    </row>
    <row r="9" spans="2:32" ht="15" hidden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T9" s="35"/>
      <c r="U9" s="36" t="s">
        <v>32</v>
      </c>
      <c r="V9" s="37"/>
      <c r="W9" s="37"/>
      <c r="X9" s="37"/>
      <c r="Y9" s="37"/>
      <c r="Z9" s="37"/>
      <c r="AA9" s="37"/>
      <c r="AB9" s="37"/>
      <c r="AC9" s="103" t="s">
        <v>33</v>
      </c>
      <c r="AD9" s="103"/>
      <c r="AE9" s="103" t="s">
        <v>34</v>
      </c>
      <c r="AF9" s="103"/>
    </row>
    <row r="10" spans="2:32" ht="15" hidden="1">
      <c r="B10" s="38">
        <v>1</v>
      </c>
      <c r="C10" s="39">
        <v>464706</v>
      </c>
      <c r="D10" s="39">
        <v>92941</v>
      </c>
      <c r="E10" s="39"/>
      <c r="F10" s="39">
        <v>1725984</v>
      </c>
      <c r="G10" s="39">
        <v>69886</v>
      </c>
      <c r="H10" s="39">
        <v>14366</v>
      </c>
      <c r="I10" s="39">
        <v>0</v>
      </c>
      <c r="J10" s="39">
        <v>154266</v>
      </c>
      <c r="K10" s="40">
        <v>2522149</v>
      </c>
      <c r="L10" s="41"/>
      <c r="M10" s="41"/>
      <c r="N10" s="41"/>
      <c r="O10" s="41"/>
      <c r="P10" s="42">
        <v>14412.43</v>
      </c>
      <c r="Q10" s="42">
        <v>17294.92</v>
      </c>
      <c r="T10" s="43" t="s">
        <v>35</v>
      </c>
      <c r="U10" s="44" t="s">
        <v>36</v>
      </c>
      <c r="V10" s="44" t="s">
        <v>37</v>
      </c>
      <c r="W10" s="44" t="s">
        <v>38</v>
      </c>
      <c r="X10" s="44" t="s">
        <v>39</v>
      </c>
      <c r="Y10" s="44" t="s">
        <v>40</v>
      </c>
      <c r="Z10" s="44" t="s">
        <v>41</v>
      </c>
      <c r="AA10" s="44" t="s">
        <v>42</v>
      </c>
      <c r="AB10" s="44" t="s">
        <v>43</v>
      </c>
      <c r="AC10" s="45">
        <v>0.25</v>
      </c>
      <c r="AD10" s="45">
        <v>0.5</v>
      </c>
      <c r="AE10" s="46" t="s">
        <v>44</v>
      </c>
      <c r="AF10" s="46" t="s">
        <v>45</v>
      </c>
    </row>
    <row r="11" spans="2:17" ht="15" hidden="1">
      <c r="B11" s="38">
        <v>2</v>
      </c>
      <c r="C11" s="39">
        <v>438607</v>
      </c>
      <c r="D11" s="39">
        <v>87721</v>
      </c>
      <c r="E11" s="39"/>
      <c r="F11" s="39">
        <v>1651266</v>
      </c>
      <c r="G11" s="39">
        <v>72096</v>
      </c>
      <c r="H11" s="39">
        <v>14366</v>
      </c>
      <c r="I11" s="39">
        <v>0</v>
      </c>
      <c r="J11" s="39">
        <v>158531</v>
      </c>
      <c r="K11" s="40">
        <v>2422587</v>
      </c>
      <c r="L11" s="41"/>
      <c r="M11" s="41"/>
      <c r="N11" s="41"/>
      <c r="O11" s="41"/>
      <c r="P11" s="42">
        <v>13749.16</v>
      </c>
      <c r="Q11" s="42">
        <v>16499</v>
      </c>
    </row>
    <row r="12" spans="2:32" ht="15" hidden="1">
      <c r="B12" s="38">
        <v>3</v>
      </c>
      <c r="C12" s="39">
        <v>447273</v>
      </c>
      <c r="D12" s="39">
        <v>89455</v>
      </c>
      <c r="E12" s="39"/>
      <c r="F12" s="39">
        <v>1361636</v>
      </c>
      <c r="G12" s="39">
        <v>72386</v>
      </c>
      <c r="H12" s="39">
        <v>14366</v>
      </c>
      <c r="I12" s="39">
        <v>19705</v>
      </c>
      <c r="J12" s="39">
        <v>159115</v>
      </c>
      <c r="K12" s="40">
        <v>2163936</v>
      </c>
      <c r="L12" s="41"/>
      <c r="M12" s="41"/>
      <c r="N12" s="41"/>
      <c r="O12" s="41"/>
      <c r="P12" s="42">
        <v>11900.72</v>
      </c>
      <c r="Q12" s="42">
        <v>14280.86</v>
      </c>
      <c r="T12" s="47" t="s">
        <v>46</v>
      </c>
      <c r="U12" s="48">
        <f aca="true" t="shared" si="0" ref="U12:V27">+C12-C13</f>
        <v>23262</v>
      </c>
      <c r="V12" s="48">
        <f t="shared" si="0"/>
        <v>4653</v>
      </c>
      <c r="W12" s="48">
        <f aca="true" t="shared" si="1" ref="W12:AA27">+F12-F13</f>
        <v>40553</v>
      </c>
      <c r="X12" s="48">
        <f t="shared" si="1"/>
        <v>-1911</v>
      </c>
      <c r="Y12" s="48">
        <f t="shared" si="1"/>
        <v>0</v>
      </c>
      <c r="Z12" s="48">
        <f t="shared" si="1"/>
        <v>0</v>
      </c>
      <c r="AA12" s="48">
        <f t="shared" si="1"/>
        <v>-3703</v>
      </c>
      <c r="AB12" s="48" t="e">
        <f>+#REF!-#REF!</f>
        <v>#REF!</v>
      </c>
      <c r="AC12" s="48">
        <f aca="true" t="shared" si="2" ref="AC12:AD27">+P12-P13</f>
        <v>419.84000000000015</v>
      </c>
      <c r="AD12" s="48">
        <f t="shared" si="2"/>
        <v>503.8000000000011</v>
      </c>
      <c r="AE12" s="40">
        <f aca="true" t="shared" si="3" ref="AE12:AE27">SUM(U12,W12,Y12,Z12)</f>
        <v>63815</v>
      </c>
      <c r="AF12" s="39">
        <f aca="true" t="shared" si="4" ref="AF12:AF27">ROUND(AE12*10%,0)</f>
        <v>6382</v>
      </c>
    </row>
    <row r="13" spans="2:32" ht="15" hidden="1">
      <c r="B13" s="38">
        <v>4</v>
      </c>
      <c r="C13" s="39">
        <v>424011</v>
      </c>
      <c r="D13" s="39">
        <v>84802</v>
      </c>
      <c r="E13" s="39"/>
      <c r="F13" s="39">
        <v>1321083</v>
      </c>
      <c r="G13" s="39">
        <v>74297</v>
      </c>
      <c r="H13" s="39">
        <v>14366</v>
      </c>
      <c r="I13" s="39">
        <v>19705</v>
      </c>
      <c r="J13" s="39">
        <v>162818</v>
      </c>
      <c r="K13" s="40">
        <v>2101082</v>
      </c>
      <c r="L13" s="41"/>
      <c r="M13" s="41"/>
      <c r="N13" s="41"/>
      <c r="O13" s="41"/>
      <c r="P13" s="42">
        <v>11480.88</v>
      </c>
      <c r="Q13" s="42">
        <v>13777.06</v>
      </c>
      <c r="T13" s="47" t="s">
        <v>47</v>
      </c>
      <c r="U13" s="48">
        <f t="shared" si="0"/>
        <v>23258</v>
      </c>
      <c r="V13" s="48">
        <f t="shared" si="0"/>
        <v>4651</v>
      </c>
      <c r="W13" s="48">
        <f t="shared" si="1"/>
        <v>185642</v>
      </c>
      <c r="X13" s="48">
        <f t="shared" si="1"/>
        <v>-1943</v>
      </c>
      <c r="Y13" s="48">
        <f t="shared" si="1"/>
        <v>0</v>
      </c>
      <c r="Z13" s="48">
        <f t="shared" si="1"/>
        <v>0</v>
      </c>
      <c r="AA13" s="48">
        <f t="shared" si="1"/>
        <v>-3717</v>
      </c>
      <c r="AB13" s="48" t="e">
        <f>+#REF!-#REF!</f>
        <v>#REF!</v>
      </c>
      <c r="AC13" s="48">
        <f t="shared" si="2"/>
        <v>1374.3399999999983</v>
      </c>
      <c r="AD13" s="48">
        <f t="shared" si="2"/>
        <v>1649.2099999999991</v>
      </c>
      <c r="AE13" s="40">
        <f t="shared" si="3"/>
        <v>208900</v>
      </c>
      <c r="AF13" s="39">
        <f t="shared" si="4"/>
        <v>20890</v>
      </c>
    </row>
    <row r="14" spans="2:32" ht="15" hidden="1">
      <c r="B14" s="38">
        <v>5</v>
      </c>
      <c r="C14" s="39">
        <v>400753</v>
      </c>
      <c r="D14" s="39">
        <v>80151</v>
      </c>
      <c r="E14" s="39"/>
      <c r="F14" s="39">
        <v>1135441</v>
      </c>
      <c r="G14" s="39">
        <v>76240</v>
      </c>
      <c r="H14" s="39">
        <v>14366</v>
      </c>
      <c r="I14" s="39">
        <v>19705</v>
      </c>
      <c r="J14" s="39">
        <v>166535</v>
      </c>
      <c r="K14" s="40">
        <v>1893191</v>
      </c>
      <c r="L14" s="41"/>
      <c r="M14" s="41"/>
      <c r="N14" s="41"/>
      <c r="O14" s="41"/>
      <c r="P14" s="42">
        <v>10106.54</v>
      </c>
      <c r="Q14" s="42">
        <v>12127.85</v>
      </c>
      <c r="T14" s="47" t="s">
        <v>48</v>
      </c>
      <c r="U14" s="48">
        <f t="shared" si="0"/>
        <v>52933</v>
      </c>
      <c r="V14" s="48">
        <f t="shared" si="0"/>
        <v>10587</v>
      </c>
      <c r="W14" s="48">
        <f t="shared" si="1"/>
        <v>175908</v>
      </c>
      <c r="X14" s="48">
        <f t="shared" si="1"/>
        <v>5304</v>
      </c>
      <c r="Y14" s="48">
        <f t="shared" si="1"/>
        <v>0</v>
      </c>
      <c r="Z14" s="48">
        <f t="shared" si="1"/>
        <v>-2955</v>
      </c>
      <c r="AA14" s="48">
        <f t="shared" si="1"/>
        <v>-19611</v>
      </c>
      <c r="AB14" s="48" t="e">
        <f>+#REF!-#REF!</f>
        <v>#REF!</v>
      </c>
      <c r="AC14" s="48">
        <f t="shared" si="2"/>
        <v>1505.5300000000007</v>
      </c>
      <c r="AD14" s="48">
        <f t="shared" si="2"/>
        <v>1806.6400000000012</v>
      </c>
      <c r="AE14" s="40">
        <f t="shared" si="3"/>
        <v>225886</v>
      </c>
      <c r="AF14" s="39">
        <f t="shared" si="4"/>
        <v>22589</v>
      </c>
    </row>
    <row r="15" spans="2:32" ht="15" hidden="1">
      <c r="B15" s="38">
        <v>6</v>
      </c>
      <c r="C15" s="39">
        <v>347820</v>
      </c>
      <c r="D15" s="39">
        <v>69564</v>
      </c>
      <c r="E15" s="39"/>
      <c r="F15" s="39">
        <v>959533</v>
      </c>
      <c r="G15" s="39">
        <v>70936</v>
      </c>
      <c r="H15" s="39">
        <v>14366</v>
      </c>
      <c r="I15" s="39">
        <v>22660</v>
      </c>
      <c r="J15" s="39">
        <v>186146</v>
      </c>
      <c r="K15" s="40">
        <v>1671025</v>
      </c>
      <c r="L15" s="41"/>
      <c r="M15" s="41"/>
      <c r="N15" s="41"/>
      <c r="O15" s="41"/>
      <c r="P15" s="42">
        <v>8601.01</v>
      </c>
      <c r="Q15" s="42">
        <v>10321.21</v>
      </c>
      <c r="T15" s="47" t="s">
        <v>49</v>
      </c>
      <c r="U15" s="48">
        <f t="shared" si="0"/>
        <v>25481</v>
      </c>
      <c r="V15" s="48">
        <f t="shared" si="0"/>
        <v>5096</v>
      </c>
      <c r="W15" s="48">
        <f t="shared" si="1"/>
        <v>239953</v>
      </c>
      <c r="X15" s="48">
        <f t="shared" si="1"/>
        <v>18033</v>
      </c>
      <c r="Y15" s="48">
        <f t="shared" si="1"/>
        <v>0</v>
      </c>
      <c r="Z15" s="48">
        <f t="shared" si="1"/>
        <v>0</v>
      </c>
      <c r="AA15" s="48">
        <f t="shared" si="1"/>
        <v>57785</v>
      </c>
      <c r="AB15" s="48" t="e">
        <f>+#REF!-#REF!</f>
        <v>#REF!</v>
      </c>
      <c r="AC15" s="48">
        <f t="shared" si="2"/>
        <v>1746.2800000000007</v>
      </c>
      <c r="AD15" s="48">
        <f t="shared" si="2"/>
        <v>2095.529999999999</v>
      </c>
      <c r="AE15" s="40">
        <f t="shared" si="3"/>
        <v>265434</v>
      </c>
      <c r="AF15" s="39">
        <f t="shared" si="4"/>
        <v>26543</v>
      </c>
    </row>
    <row r="16" spans="2:32" ht="15" hidden="1">
      <c r="B16" s="38">
        <v>7</v>
      </c>
      <c r="C16" s="39">
        <v>322339</v>
      </c>
      <c r="D16" s="39">
        <v>64468</v>
      </c>
      <c r="E16" s="39"/>
      <c r="F16" s="39">
        <v>719580</v>
      </c>
      <c r="G16" s="39">
        <v>52903</v>
      </c>
      <c r="H16" s="39">
        <v>14366</v>
      </c>
      <c r="I16" s="39">
        <v>22660</v>
      </c>
      <c r="J16" s="39">
        <v>128361</v>
      </c>
      <c r="K16" s="40">
        <v>1324677</v>
      </c>
      <c r="L16" s="41"/>
      <c r="M16" s="41"/>
      <c r="N16" s="41"/>
      <c r="O16" s="41"/>
      <c r="P16" s="42">
        <v>6854.73</v>
      </c>
      <c r="Q16" s="42">
        <v>8225.68</v>
      </c>
      <c r="T16" s="47" t="s">
        <v>50</v>
      </c>
      <c r="U16" s="48">
        <f t="shared" si="0"/>
        <v>45523</v>
      </c>
      <c r="V16" s="48">
        <f t="shared" si="0"/>
        <v>9105</v>
      </c>
      <c r="W16" s="48">
        <f t="shared" si="1"/>
        <v>167093</v>
      </c>
      <c r="X16" s="48">
        <f t="shared" si="1"/>
        <v>12538</v>
      </c>
      <c r="Y16" s="48">
        <f t="shared" si="1"/>
        <v>0</v>
      </c>
      <c r="Z16" s="48">
        <f t="shared" si="1"/>
        <v>0</v>
      </c>
      <c r="AA16" s="48">
        <f t="shared" si="1"/>
        <v>30454</v>
      </c>
      <c r="AB16" s="48" t="e">
        <f>+#REF!-#REF!</f>
        <v>#REF!</v>
      </c>
      <c r="AC16" s="48">
        <f t="shared" si="2"/>
        <v>1398.79</v>
      </c>
      <c r="AD16" s="48">
        <f t="shared" si="2"/>
        <v>1678.5500000000002</v>
      </c>
      <c r="AE16" s="40">
        <f t="shared" si="3"/>
        <v>212616</v>
      </c>
      <c r="AF16" s="39">
        <f t="shared" si="4"/>
        <v>21262</v>
      </c>
    </row>
    <row r="17" spans="2:32" ht="15" hidden="1">
      <c r="B17" s="38">
        <v>8</v>
      </c>
      <c r="C17" s="39">
        <v>276816</v>
      </c>
      <c r="D17" s="39">
        <v>55363</v>
      </c>
      <c r="E17" s="39"/>
      <c r="F17" s="39">
        <v>552487</v>
      </c>
      <c r="G17" s="39">
        <v>40365</v>
      </c>
      <c r="H17" s="39">
        <v>14366</v>
      </c>
      <c r="I17" s="39">
        <v>22660</v>
      </c>
      <c r="J17" s="39">
        <v>97907</v>
      </c>
      <c r="K17" s="40">
        <v>1059964</v>
      </c>
      <c r="L17" s="41"/>
      <c r="M17" s="41"/>
      <c r="N17" s="41"/>
      <c r="O17" s="41"/>
      <c r="P17" s="42">
        <v>5455.94</v>
      </c>
      <c r="Q17" s="42">
        <v>6547.13</v>
      </c>
      <c r="T17" s="47" t="s">
        <v>51</v>
      </c>
      <c r="U17" s="48">
        <f t="shared" si="0"/>
        <v>26383</v>
      </c>
      <c r="V17" s="48">
        <f t="shared" si="0"/>
        <v>5276</v>
      </c>
      <c r="W17" s="48">
        <f t="shared" si="1"/>
        <v>127967</v>
      </c>
      <c r="X17" s="48">
        <f t="shared" si="1"/>
        <v>9595</v>
      </c>
      <c r="Y17" s="48">
        <f t="shared" si="1"/>
        <v>0</v>
      </c>
      <c r="Z17" s="48">
        <f t="shared" si="1"/>
        <v>0</v>
      </c>
      <c r="AA17" s="48">
        <f t="shared" si="1"/>
        <v>23262</v>
      </c>
      <c r="AB17" s="48" t="e">
        <f>+#REF!-#REF!</f>
        <v>#REF!</v>
      </c>
      <c r="AC17" s="48">
        <f t="shared" si="2"/>
        <v>1015.46</v>
      </c>
      <c r="AD17" s="48">
        <f t="shared" si="2"/>
        <v>1218.5500000000002</v>
      </c>
      <c r="AE17" s="40">
        <f t="shared" si="3"/>
        <v>154350</v>
      </c>
      <c r="AF17" s="39">
        <f t="shared" si="4"/>
        <v>15435</v>
      </c>
    </row>
    <row r="18" spans="2:32" ht="15" hidden="1">
      <c r="B18" s="38">
        <v>9</v>
      </c>
      <c r="C18" s="39">
        <v>250433</v>
      </c>
      <c r="D18" s="39">
        <v>50087</v>
      </c>
      <c r="E18" s="39"/>
      <c r="F18" s="39">
        <v>424520</v>
      </c>
      <c r="G18" s="39">
        <v>30770</v>
      </c>
      <c r="H18" s="39">
        <v>14366</v>
      </c>
      <c r="I18" s="39">
        <v>22660</v>
      </c>
      <c r="J18" s="39">
        <v>74645</v>
      </c>
      <c r="K18" s="40">
        <v>867481</v>
      </c>
      <c r="L18" s="41"/>
      <c r="M18" s="41"/>
      <c r="N18" s="41"/>
      <c r="O18" s="41"/>
      <c r="P18" s="42">
        <v>4440.48</v>
      </c>
      <c r="Q18" s="42">
        <v>5328.58</v>
      </c>
      <c r="T18" s="47" t="s">
        <v>52</v>
      </c>
      <c r="U18" s="48">
        <f t="shared" si="0"/>
        <v>16570</v>
      </c>
      <c r="V18" s="48">
        <f t="shared" si="0"/>
        <v>3314</v>
      </c>
      <c r="W18" s="48">
        <f t="shared" si="1"/>
        <v>103631</v>
      </c>
      <c r="X18" s="48">
        <f t="shared" si="1"/>
        <v>7758</v>
      </c>
      <c r="Y18" s="48">
        <f t="shared" si="1"/>
        <v>0</v>
      </c>
      <c r="Z18" s="48">
        <f t="shared" si="1"/>
        <v>0</v>
      </c>
      <c r="AA18" s="48">
        <f t="shared" si="1"/>
        <v>18860</v>
      </c>
      <c r="AB18" s="48" t="e">
        <f>+#REF!-#REF!</f>
        <v>#REF!</v>
      </c>
      <c r="AC18" s="48">
        <f t="shared" si="2"/>
        <v>790.7999999999997</v>
      </c>
      <c r="AD18" s="48">
        <f t="shared" si="2"/>
        <v>948.96</v>
      </c>
      <c r="AE18" s="40">
        <f t="shared" si="3"/>
        <v>120201</v>
      </c>
      <c r="AF18" s="39">
        <f t="shared" si="4"/>
        <v>12020</v>
      </c>
    </row>
    <row r="19" spans="2:32" ht="15" hidden="1">
      <c r="B19" s="38">
        <v>10</v>
      </c>
      <c r="C19" s="39">
        <v>233863</v>
      </c>
      <c r="D19" s="39">
        <v>46773</v>
      </c>
      <c r="E19" s="39"/>
      <c r="F19" s="39">
        <v>320889</v>
      </c>
      <c r="G19" s="39">
        <v>23012</v>
      </c>
      <c r="H19" s="39">
        <v>14366</v>
      </c>
      <c r="I19" s="39">
        <v>22660</v>
      </c>
      <c r="J19" s="39">
        <v>55785</v>
      </c>
      <c r="K19" s="40">
        <v>717348</v>
      </c>
      <c r="L19" s="41"/>
      <c r="M19" s="41"/>
      <c r="N19" s="41"/>
      <c r="O19" s="41"/>
      <c r="P19" s="42">
        <v>3649.68</v>
      </c>
      <c r="Q19" s="42">
        <v>4379.62</v>
      </c>
      <c r="T19" s="47" t="s">
        <v>53</v>
      </c>
      <c r="U19" s="48">
        <f t="shared" si="0"/>
        <v>17372</v>
      </c>
      <c r="V19" s="48">
        <f t="shared" si="0"/>
        <v>3475</v>
      </c>
      <c r="W19" s="48">
        <f t="shared" si="1"/>
        <v>78421</v>
      </c>
      <c r="X19" s="48">
        <f t="shared" si="1"/>
        <v>5883</v>
      </c>
      <c r="Y19" s="48">
        <f t="shared" si="1"/>
        <v>0</v>
      </c>
      <c r="Z19" s="48">
        <f t="shared" si="1"/>
        <v>0</v>
      </c>
      <c r="AA19" s="48">
        <f t="shared" si="1"/>
        <v>14206</v>
      </c>
      <c r="AB19" s="48" t="e">
        <f>+#REF!-#REF!</f>
        <v>#REF!</v>
      </c>
      <c r="AC19" s="48">
        <f t="shared" si="2"/>
        <v>630.21</v>
      </c>
      <c r="AD19" s="48">
        <f t="shared" si="2"/>
        <v>756.2599999999998</v>
      </c>
      <c r="AE19" s="40">
        <f t="shared" si="3"/>
        <v>95793</v>
      </c>
      <c r="AF19" s="39">
        <f t="shared" si="4"/>
        <v>9579</v>
      </c>
    </row>
    <row r="20" spans="2:32" ht="15" hidden="1">
      <c r="B20" s="38">
        <v>11</v>
      </c>
      <c r="C20" s="39">
        <v>216491</v>
      </c>
      <c r="D20" s="39">
        <v>43298</v>
      </c>
      <c r="E20" s="39"/>
      <c r="F20" s="39">
        <v>242468</v>
      </c>
      <c r="G20" s="39">
        <v>17129</v>
      </c>
      <c r="H20" s="39">
        <v>14366</v>
      </c>
      <c r="I20" s="39">
        <v>22660</v>
      </c>
      <c r="J20" s="39">
        <v>41579</v>
      </c>
      <c r="K20" s="40">
        <v>597991</v>
      </c>
      <c r="L20" s="41"/>
      <c r="M20" s="41"/>
      <c r="N20" s="41"/>
      <c r="O20" s="41"/>
      <c r="P20" s="42">
        <v>3019.47</v>
      </c>
      <c r="Q20" s="42">
        <v>3623.36</v>
      </c>
      <c r="T20" s="47" t="s">
        <v>54</v>
      </c>
      <c r="U20" s="48">
        <f t="shared" si="0"/>
        <v>15981</v>
      </c>
      <c r="V20" s="48">
        <f t="shared" si="0"/>
        <v>3196</v>
      </c>
      <c r="W20" s="48">
        <f t="shared" si="1"/>
        <v>63495</v>
      </c>
      <c r="X20" s="48">
        <f t="shared" si="1"/>
        <v>3446</v>
      </c>
      <c r="Y20" s="48">
        <f t="shared" si="1"/>
        <v>-39094</v>
      </c>
      <c r="Z20" s="48">
        <f t="shared" si="1"/>
        <v>-14778</v>
      </c>
      <c r="AA20" s="48">
        <f t="shared" si="1"/>
        <v>6414</v>
      </c>
      <c r="AB20" s="48" t="e">
        <f>+#REF!-#REF!</f>
        <v>#REF!</v>
      </c>
      <c r="AC20" s="48">
        <f t="shared" si="2"/>
        <v>522.8699999999999</v>
      </c>
      <c r="AD20" s="48">
        <f t="shared" si="2"/>
        <v>627.44</v>
      </c>
      <c r="AE20" s="40">
        <f t="shared" si="3"/>
        <v>25604</v>
      </c>
      <c r="AF20" s="39">
        <f t="shared" si="4"/>
        <v>2560</v>
      </c>
    </row>
    <row r="21" spans="2:32" ht="15" hidden="1">
      <c r="B21" s="38">
        <v>12</v>
      </c>
      <c r="C21" s="39">
        <v>200510</v>
      </c>
      <c r="D21" s="39">
        <v>40102</v>
      </c>
      <c r="E21" s="39"/>
      <c r="F21" s="39">
        <v>178973</v>
      </c>
      <c r="G21" s="39">
        <v>13683</v>
      </c>
      <c r="H21" s="39">
        <v>53460</v>
      </c>
      <c r="I21" s="39">
        <v>37438</v>
      </c>
      <c r="J21" s="39">
        <v>35165</v>
      </c>
      <c r="K21" s="40">
        <v>559331</v>
      </c>
      <c r="L21" s="41"/>
      <c r="M21" s="41"/>
      <c r="N21" s="41"/>
      <c r="O21" s="41"/>
      <c r="P21" s="42">
        <v>2496.6</v>
      </c>
      <c r="Q21" s="42">
        <v>2995.92</v>
      </c>
      <c r="T21" s="47" t="s">
        <v>55</v>
      </c>
      <c r="U21" s="48">
        <f t="shared" si="0"/>
        <v>14850</v>
      </c>
      <c r="V21" s="48">
        <f t="shared" si="0"/>
        <v>2970</v>
      </c>
      <c r="W21" s="48">
        <f t="shared" si="1"/>
        <v>45791</v>
      </c>
      <c r="X21" s="48">
        <f t="shared" si="1"/>
        <v>3810</v>
      </c>
      <c r="Y21" s="48">
        <f t="shared" si="1"/>
        <v>1582</v>
      </c>
      <c r="Z21" s="48">
        <f t="shared" si="1"/>
        <v>0</v>
      </c>
      <c r="AA21" s="48">
        <f t="shared" si="1"/>
        <v>9203</v>
      </c>
      <c r="AB21" s="48" t="e">
        <f>+#REF!-#REF!</f>
        <v>#REF!</v>
      </c>
      <c r="AC21" s="48">
        <f t="shared" si="2"/>
        <v>398.96000000000004</v>
      </c>
      <c r="AD21" s="48">
        <f t="shared" si="2"/>
        <v>478.75</v>
      </c>
      <c r="AE21" s="40">
        <f t="shared" si="3"/>
        <v>62223</v>
      </c>
      <c r="AF21" s="39">
        <f t="shared" si="4"/>
        <v>6222</v>
      </c>
    </row>
    <row r="22" spans="2:32" ht="15" hidden="1">
      <c r="B22" s="38">
        <v>13</v>
      </c>
      <c r="C22" s="39">
        <v>185660</v>
      </c>
      <c r="D22" s="39">
        <v>37132</v>
      </c>
      <c r="E22" s="39"/>
      <c r="F22" s="39">
        <v>133182</v>
      </c>
      <c r="G22" s="39">
        <v>9873</v>
      </c>
      <c r="H22" s="39">
        <v>51878</v>
      </c>
      <c r="I22" s="39">
        <v>37438</v>
      </c>
      <c r="J22" s="39">
        <v>25962</v>
      </c>
      <c r="K22" s="40">
        <v>481125</v>
      </c>
      <c r="L22" s="41"/>
      <c r="M22" s="41"/>
      <c r="N22" s="41"/>
      <c r="O22" s="41"/>
      <c r="P22" s="42">
        <v>2097.64</v>
      </c>
      <c r="Q22" s="42">
        <v>2517.17</v>
      </c>
      <c r="T22" s="47" t="s">
        <v>56</v>
      </c>
      <c r="U22" s="48">
        <f t="shared" si="0"/>
        <v>13729</v>
      </c>
      <c r="V22" s="48">
        <f t="shared" si="0"/>
        <v>2746</v>
      </c>
      <c r="W22" s="48">
        <f t="shared" si="1"/>
        <v>32579</v>
      </c>
      <c r="X22" s="48">
        <f t="shared" si="1"/>
        <v>2572</v>
      </c>
      <c r="Y22" s="48">
        <f t="shared" si="1"/>
        <v>414</v>
      </c>
      <c r="Z22" s="48">
        <f t="shared" si="1"/>
        <v>0</v>
      </c>
      <c r="AA22" s="48">
        <f t="shared" si="1"/>
        <v>6388</v>
      </c>
      <c r="AB22" s="48" t="e">
        <f>+#REF!-#REF!</f>
        <v>#REF!</v>
      </c>
      <c r="AC22" s="48">
        <f t="shared" si="2"/>
        <v>304.64999999999986</v>
      </c>
      <c r="AD22" s="48">
        <f t="shared" si="2"/>
        <v>365.59000000000015</v>
      </c>
      <c r="AE22" s="40">
        <f t="shared" si="3"/>
        <v>46722</v>
      </c>
      <c r="AF22" s="39">
        <f t="shared" si="4"/>
        <v>4672</v>
      </c>
    </row>
    <row r="23" spans="2:32" ht="15" hidden="1">
      <c r="B23" s="38">
        <v>14</v>
      </c>
      <c r="C23" s="39">
        <v>171931</v>
      </c>
      <c r="D23" s="39">
        <v>34386</v>
      </c>
      <c r="E23" s="39"/>
      <c r="F23" s="39">
        <v>100603</v>
      </c>
      <c r="G23" s="39">
        <v>7301</v>
      </c>
      <c r="H23" s="39">
        <v>51464</v>
      </c>
      <c r="I23" s="39">
        <v>37438</v>
      </c>
      <c r="J23" s="39">
        <v>19574</v>
      </c>
      <c r="K23" s="40">
        <v>422697</v>
      </c>
      <c r="L23" s="41"/>
      <c r="M23" s="41"/>
      <c r="N23" s="41"/>
      <c r="O23" s="41"/>
      <c r="P23" s="42">
        <v>1792.99</v>
      </c>
      <c r="Q23" s="42">
        <v>2151.58</v>
      </c>
      <c r="T23" s="47" t="s">
        <v>57</v>
      </c>
      <c r="U23" s="48">
        <f t="shared" si="0"/>
        <v>12626</v>
      </c>
      <c r="V23" s="48">
        <f t="shared" si="0"/>
        <v>2525</v>
      </c>
      <c r="W23" s="48">
        <f t="shared" si="1"/>
        <v>19797</v>
      </c>
      <c r="X23" s="48">
        <f t="shared" si="1"/>
        <v>1590</v>
      </c>
      <c r="Y23" s="48">
        <f t="shared" si="1"/>
        <v>7146</v>
      </c>
      <c r="Z23" s="48">
        <f t="shared" si="1"/>
        <v>0</v>
      </c>
      <c r="AA23" s="48">
        <f t="shared" si="1"/>
        <v>4394</v>
      </c>
      <c r="AB23" s="48" t="e">
        <f>+#REF!-#REF!</f>
        <v>#REF!</v>
      </c>
      <c r="AC23" s="48">
        <f t="shared" si="2"/>
        <v>213.30999999999995</v>
      </c>
      <c r="AD23" s="48">
        <f t="shared" si="2"/>
        <v>255.97000000000003</v>
      </c>
      <c r="AE23" s="40">
        <f t="shared" si="3"/>
        <v>39569</v>
      </c>
      <c r="AF23" s="39">
        <f t="shared" si="4"/>
        <v>3957</v>
      </c>
    </row>
    <row r="24" spans="2:32" ht="15" hidden="1">
      <c r="B24" s="38">
        <v>15</v>
      </c>
      <c r="C24" s="39">
        <v>159305</v>
      </c>
      <c r="D24" s="39">
        <v>31861</v>
      </c>
      <c r="E24" s="39"/>
      <c r="F24" s="39">
        <v>80806</v>
      </c>
      <c r="G24" s="39">
        <v>5711</v>
      </c>
      <c r="H24" s="39">
        <v>44318</v>
      </c>
      <c r="I24" s="39">
        <v>37438</v>
      </c>
      <c r="J24" s="39">
        <v>15180</v>
      </c>
      <c r="K24" s="40">
        <v>374619</v>
      </c>
      <c r="L24" s="41"/>
      <c r="M24" s="41"/>
      <c r="N24" s="41"/>
      <c r="O24" s="41"/>
      <c r="P24" s="42">
        <v>1579.68</v>
      </c>
      <c r="Q24" s="42">
        <v>1895.61</v>
      </c>
      <c r="T24" s="47" t="s">
        <v>58</v>
      </c>
      <c r="U24" s="48">
        <f t="shared" si="0"/>
        <v>12450</v>
      </c>
      <c r="V24" s="48">
        <f t="shared" si="0"/>
        <v>2490</v>
      </c>
      <c r="W24" s="48">
        <f t="shared" si="1"/>
        <v>1444</v>
      </c>
      <c r="X24" s="48">
        <f t="shared" si="1"/>
        <v>163</v>
      </c>
      <c r="Y24" s="48">
        <f t="shared" si="1"/>
        <v>-2375</v>
      </c>
      <c r="Z24" s="48">
        <f t="shared" si="1"/>
        <v>0</v>
      </c>
      <c r="AA24" s="48">
        <f t="shared" si="1"/>
        <v>393</v>
      </c>
      <c r="AB24" s="48" t="e">
        <f>+#REF!-#REF!</f>
        <v>#REF!</v>
      </c>
      <c r="AC24" s="48">
        <f t="shared" si="2"/>
        <v>91.41000000000008</v>
      </c>
      <c r="AD24" s="48">
        <f t="shared" si="2"/>
        <v>109.68999999999983</v>
      </c>
      <c r="AE24" s="40">
        <f t="shared" si="3"/>
        <v>11519</v>
      </c>
      <c r="AF24" s="39">
        <f t="shared" si="4"/>
        <v>1152</v>
      </c>
    </row>
    <row r="25" spans="2:32" ht="15" hidden="1">
      <c r="B25" s="38">
        <v>16</v>
      </c>
      <c r="C25" s="39">
        <v>146855</v>
      </c>
      <c r="D25" s="39">
        <v>29371</v>
      </c>
      <c r="E25" s="39"/>
      <c r="F25" s="39">
        <v>79362</v>
      </c>
      <c r="G25" s="39">
        <v>5548</v>
      </c>
      <c r="H25" s="39">
        <v>46693</v>
      </c>
      <c r="I25" s="39">
        <v>37438</v>
      </c>
      <c r="J25" s="39">
        <v>14787</v>
      </c>
      <c r="K25" s="40">
        <v>360054</v>
      </c>
      <c r="L25" s="41"/>
      <c r="M25" s="41"/>
      <c r="N25" s="41"/>
      <c r="O25" s="41"/>
      <c r="P25" s="42">
        <v>1488.27</v>
      </c>
      <c r="Q25" s="42">
        <v>1785.92</v>
      </c>
      <c r="T25" s="47" t="s">
        <v>59</v>
      </c>
      <c r="U25" s="48">
        <f t="shared" si="0"/>
        <v>10632</v>
      </c>
      <c r="V25" s="48">
        <f t="shared" si="0"/>
        <v>2126</v>
      </c>
      <c r="W25" s="48">
        <f t="shared" si="1"/>
        <v>18001</v>
      </c>
      <c r="X25" s="48">
        <f t="shared" si="1"/>
        <v>1571</v>
      </c>
      <c r="Y25" s="48">
        <f t="shared" si="1"/>
        <v>3254</v>
      </c>
      <c r="Z25" s="48">
        <f t="shared" si="1"/>
        <v>0</v>
      </c>
      <c r="AA25" s="48">
        <f t="shared" si="1"/>
        <v>4132</v>
      </c>
      <c r="AB25" s="48" t="e">
        <f>+#REF!-#REF!</f>
        <v>#REF!</v>
      </c>
      <c r="AC25" s="48">
        <f t="shared" si="2"/>
        <v>188.37999999999988</v>
      </c>
      <c r="AD25" s="48">
        <f t="shared" si="2"/>
        <v>226.05000000000018</v>
      </c>
      <c r="AE25" s="40">
        <f t="shared" si="3"/>
        <v>31887</v>
      </c>
      <c r="AF25" s="39">
        <f t="shared" si="4"/>
        <v>3189</v>
      </c>
    </row>
    <row r="26" spans="2:32" ht="15" hidden="1">
      <c r="B26" s="38">
        <v>17</v>
      </c>
      <c r="C26" s="39">
        <v>136223</v>
      </c>
      <c r="D26" s="39">
        <v>27245</v>
      </c>
      <c r="E26" s="39"/>
      <c r="F26" s="39">
        <v>61361</v>
      </c>
      <c r="G26" s="39">
        <v>3977</v>
      </c>
      <c r="H26" s="39">
        <v>43439</v>
      </c>
      <c r="I26" s="39">
        <v>37438</v>
      </c>
      <c r="J26" s="39">
        <v>10655</v>
      </c>
      <c r="K26" s="40">
        <v>320338</v>
      </c>
      <c r="L26" s="41"/>
      <c r="M26" s="41"/>
      <c r="N26" s="41"/>
      <c r="O26" s="41"/>
      <c r="P26" s="42">
        <v>1299.89</v>
      </c>
      <c r="Q26" s="42">
        <v>1559.87</v>
      </c>
      <c r="T26" s="47" t="s">
        <v>60</v>
      </c>
      <c r="U26" s="48">
        <f t="shared" si="0"/>
        <v>10107</v>
      </c>
      <c r="V26" s="48">
        <f t="shared" si="0"/>
        <v>2022</v>
      </c>
      <c r="W26" s="48">
        <f t="shared" si="1"/>
        <v>1939</v>
      </c>
      <c r="X26" s="48">
        <f t="shared" si="1"/>
        <v>381</v>
      </c>
      <c r="Y26" s="48">
        <f t="shared" si="1"/>
        <v>0</v>
      </c>
      <c r="Z26" s="48">
        <f t="shared" si="1"/>
        <v>0</v>
      </c>
      <c r="AA26" s="48">
        <f t="shared" si="1"/>
        <v>912</v>
      </c>
      <c r="AB26" s="48" t="e">
        <f>+#REF!-#REF!</f>
        <v>#REF!</v>
      </c>
      <c r="AC26" s="48">
        <f t="shared" si="2"/>
        <v>79.25</v>
      </c>
      <c r="AD26" s="48">
        <f t="shared" si="2"/>
        <v>95.09999999999991</v>
      </c>
      <c r="AE26" s="40">
        <f t="shared" si="3"/>
        <v>12046</v>
      </c>
      <c r="AF26" s="39">
        <f t="shared" si="4"/>
        <v>1205</v>
      </c>
    </row>
    <row r="27" spans="2:32" ht="15" hidden="1">
      <c r="B27" s="38">
        <v>18</v>
      </c>
      <c r="C27" s="39">
        <v>126116</v>
      </c>
      <c r="D27" s="39">
        <v>25223</v>
      </c>
      <c r="E27" s="39"/>
      <c r="F27" s="39">
        <v>59422</v>
      </c>
      <c r="G27" s="39">
        <v>3596</v>
      </c>
      <c r="H27" s="39">
        <v>43439</v>
      </c>
      <c r="I27" s="39">
        <v>37438</v>
      </c>
      <c r="J27" s="39">
        <v>9743</v>
      </c>
      <c r="K27" s="40">
        <v>304977</v>
      </c>
      <c r="L27" s="41"/>
      <c r="M27" s="41"/>
      <c r="N27" s="41"/>
      <c r="O27" s="41"/>
      <c r="P27" s="42">
        <v>1220.64</v>
      </c>
      <c r="Q27" s="42">
        <v>1464.77</v>
      </c>
      <c r="T27" s="47" t="s">
        <v>61</v>
      </c>
      <c r="U27" s="48">
        <f t="shared" si="0"/>
        <v>8618</v>
      </c>
      <c r="V27" s="48">
        <f t="shared" si="0"/>
        <v>1723</v>
      </c>
      <c r="W27" s="48">
        <f t="shared" si="1"/>
        <v>-5570</v>
      </c>
      <c r="X27" s="48">
        <f t="shared" si="1"/>
        <v>-58</v>
      </c>
      <c r="Y27" s="48">
        <f t="shared" si="1"/>
        <v>-1838</v>
      </c>
      <c r="Z27" s="48">
        <f t="shared" si="1"/>
        <v>0</v>
      </c>
      <c r="AA27" s="48">
        <f t="shared" si="1"/>
        <v>-134</v>
      </c>
      <c r="AB27" s="48" t="e">
        <f>+#REF!-#REF!</f>
        <v>#REF!</v>
      </c>
      <c r="AC27" s="48">
        <f t="shared" si="2"/>
        <v>20.050000000000182</v>
      </c>
      <c r="AD27" s="48">
        <f t="shared" si="2"/>
        <v>24.059999999999945</v>
      </c>
      <c r="AE27" s="40">
        <f t="shared" si="3"/>
        <v>1210</v>
      </c>
      <c r="AF27" s="39">
        <f t="shared" si="4"/>
        <v>121</v>
      </c>
    </row>
    <row r="28" spans="2:17" ht="15" hidden="1">
      <c r="B28" s="38">
        <v>19</v>
      </c>
      <c r="C28" s="39">
        <v>117498</v>
      </c>
      <c r="D28" s="39">
        <v>23500</v>
      </c>
      <c r="E28" s="39"/>
      <c r="F28" s="39">
        <v>64992</v>
      </c>
      <c r="G28" s="39">
        <v>3654</v>
      </c>
      <c r="H28" s="39">
        <v>45277</v>
      </c>
      <c r="I28" s="39">
        <v>37438</v>
      </c>
      <c r="J28" s="39">
        <v>9877</v>
      </c>
      <c r="K28" s="40">
        <v>302236</v>
      </c>
      <c r="L28" s="41"/>
      <c r="M28" s="41"/>
      <c r="N28" s="41"/>
      <c r="O28" s="41"/>
      <c r="P28" s="42">
        <v>1200.59</v>
      </c>
      <c r="Q28" s="42">
        <v>1440.71</v>
      </c>
    </row>
    <row r="29" spans="2:17" ht="15" hidden="1">
      <c r="B29" s="38">
        <v>20</v>
      </c>
      <c r="C29" s="39">
        <v>109756</v>
      </c>
      <c r="D29" s="39">
        <v>21951</v>
      </c>
      <c r="E29" s="39"/>
      <c r="F29" s="39">
        <v>51195</v>
      </c>
      <c r="G29" s="39">
        <v>2380</v>
      </c>
      <c r="H29" s="39">
        <v>43500</v>
      </c>
      <c r="I29" s="39">
        <v>37438</v>
      </c>
      <c r="J29" s="39">
        <v>6669</v>
      </c>
      <c r="K29" s="40">
        <v>272889</v>
      </c>
      <c r="L29" s="41"/>
      <c r="M29" s="41"/>
      <c r="N29" s="41"/>
      <c r="O29" s="41"/>
      <c r="P29" s="42">
        <v>1058.89</v>
      </c>
      <c r="Q29" s="42">
        <v>1270.67</v>
      </c>
    </row>
    <row r="30" spans="2:17" ht="15" hidden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2:17" ht="15" hidden="1">
      <c r="B31" s="33"/>
      <c r="C31" s="49" t="s">
        <v>25</v>
      </c>
      <c r="D31" s="50" t="s">
        <v>26</v>
      </c>
      <c r="E31" s="50"/>
      <c r="F31" s="50"/>
      <c r="G31" s="50"/>
      <c r="H31" s="50"/>
      <c r="I31" s="50"/>
      <c r="J31" s="50"/>
      <c r="K31" s="34"/>
      <c r="L31" s="34"/>
      <c r="M31" s="34"/>
      <c r="N31" s="34"/>
      <c r="O31" s="34"/>
      <c r="P31" s="34"/>
      <c r="Q31" s="34"/>
    </row>
    <row r="32" spans="2:17" ht="15.75" hidden="1" thickBot="1">
      <c r="B32" s="51"/>
      <c r="C32" s="52"/>
      <c r="D32" s="53" t="s">
        <v>27</v>
      </c>
      <c r="E32" s="53"/>
      <c r="F32" s="53"/>
      <c r="G32" s="53"/>
      <c r="H32" s="53"/>
      <c r="I32" s="53"/>
      <c r="J32" s="53"/>
      <c r="K32" s="52"/>
      <c r="L32" s="52"/>
      <c r="M32" s="52"/>
      <c r="N32" s="52"/>
      <c r="O32" s="52"/>
      <c r="P32" s="52"/>
      <c r="Q32" s="52"/>
    </row>
    <row r="33" ht="15.75" thickBot="1">
      <c r="A33" s="34"/>
    </row>
    <row r="34" spans="1:17" ht="15.75">
      <c r="A34" s="54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15.75">
      <c r="A35" s="56"/>
      <c r="B35" s="57"/>
      <c r="C35" s="56"/>
      <c r="D35" s="104"/>
      <c r="E35" s="104"/>
      <c r="F35" s="104"/>
      <c r="G35" s="104"/>
      <c r="H35" s="104"/>
      <c r="I35" s="104"/>
      <c r="J35" s="104"/>
      <c r="K35" s="56"/>
      <c r="L35" s="56"/>
      <c r="M35" s="56"/>
      <c r="N35" s="56"/>
      <c r="O35" s="56"/>
      <c r="P35" s="56"/>
      <c r="Q35" s="56"/>
    </row>
    <row r="36" spans="1:17" ht="15.75">
      <c r="A36" s="56"/>
      <c r="B36" s="58"/>
      <c r="C36" s="56"/>
      <c r="D36" s="105" t="s">
        <v>83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56"/>
    </row>
    <row r="37" spans="1:17" ht="22.5" customHeight="1" thickBot="1">
      <c r="A37" s="59"/>
      <c r="B37" s="60"/>
      <c r="C37" s="59"/>
      <c r="D37" s="61"/>
      <c r="E37" s="61"/>
      <c r="F37" s="61"/>
      <c r="G37" s="61" t="s">
        <v>84</v>
      </c>
      <c r="H37" s="61"/>
      <c r="I37" s="61"/>
      <c r="J37" s="61"/>
      <c r="K37" s="59"/>
      <c r="L37" s="59"/>
      <c r="M37" s="59"/>
      <c r="N37" s="59"/>
      <c r="O37" s="59"/>
      <c r="P37" s="59"/>
      <c r="Q37" s="59"/>
    </row>
    <row r="38" spans="1:20" s="70" customFormat="1" ht="18" customHeight="1" thickBot="1">
      <c r="A38" s="97" t="s">
        <v>0</v>
      </c>
      <c r="B38" s="62" t="s">
        <v>1</v>
      </c>
      <c r="C38" s="63" t="s">
        <v>8</v>
      </c>
      <c r="D38" s="64" t="s">
        <v>62</v>
      </c>
      <c r="E38" s="64" t="s">
        <v>63</v>
      </c>
      <c r="F38" s="64" t="s">
        <v>64</v>
      </c>
      <c r="G38" s="64" t="s">
        <v>65</v>
      </c>
      <c r="H38" s="64" t="s">
        <v>66</v>
      </c>
      <c r="I38" s="65" t="s">
        <v>67</v>
      </c>
      <c r="J38" s="66" t="s">
        <v>12</v>
      </c>
      <c r="K38" s="67" t="s">
        <v>68</v>
      </c>
      <c r="L38" s="63"/>
      <c r="M38" s="68"/>
      <c r="N38" s="69" t="s">
        <v>69</v>
      </c>
      <c r="O38" s="63" t="s">
        <v>70</v>
      </c>
      <c r="P38" s="99" t="s">
        <v>14</v>
      </c>
      <c r="Q38" s="100"/>
      <c r="S38" s="71"/>
      <c r="T38" s="72"/>
    </row>
    <row r="39" spans="1:20" s="70" customFormat="1" ht="20.25" customHeight="1" thickBot="1">
      <c r="A39" s="98"/>
      <c r="B39" s="73"/>
      <c r="C39" s="74" t="s">
        <v>15</v>
      </c>
      <c r="D39" s="75" t="s">
        <v>71</v>
      </c>
      <c r="E39" s="76" t="s">
        <v>72</v>
      </c>
      <c r="F39" s="75" t="s">
        <v>73</v>
      </c>
      <c r="G39" s="75" t="s">
        <v>74</v>
      </c>
      <c r="H39" s="75" t="s">
        <v>75</v>
      </c>
      <c r="I39" s="74" t="s">
        <v>76</v>
      </c>
      <c r="J39" s="77" t="s">
        <v>77</v>
      </c>
      <c r="K39" s="78" t="s">
        <v>78</v>
      </c>
      <c r="L39" s="79"/>
      <c r="M39" s="77"/>
      <c r="N39" s="78" t="s">
        <v>79</v>
      </c>
      <c r="O39" s="80" t="s">
        <v>80</v>
      </c>
      <c r="P39" s="81" t="s">
        <v>23</v>
      </c>
      <c r="Q39" s="82" t="s">
        <v>24</v>
      </c>
      <c r="S39" s="71"/>
      <c r="T39" s="72"/>
    </row>
    <row r="40" spans="1:17" ht="18" customHeight="1">
      <c r="A40" s="83" t="s">
        <v>4</v>
      </c>
      <c r="B40" s="84">
        <v>6</v>
      </c>
      <c r="C40" s="39">
        <v>347820</v>
      </c>
      <c r="D40" s="39">
        <v>0</v>
      </c>
      <c r="E40" s="39">
        <v>69564</v>
      </c>
      <c r="F40" s="39">
        <v>959533</v>
      </c>
      <c r="G40" s="39">
        <v>70936</v>
      </c>
      <c r="H40" s="39">
        <v>14366</v>
      </c>
      <c r="I40" s="39">
        <v>22660</v>
      </c>
      <c r="J40" s="39">
        <v>186146</v>
      </c>
      <c r="K40" s="85">
        <v>1291958</v>
      </c>
      <c r="L40" s="41"/>
      <c r="M40" s="41"/>
      <c r="N40" s="86">
        <v>237909</v>
      </c>
      <c r="O40" s="86">
        <v>158607</v>
      </c>
      <c r="P40" s="87">
        <v>8601</v>
      </c>
      <c r="Q40" s="87">
        <v>10321</v>
      </c>
    </row>
    <row r="41" spans="1:17" ht="18" customHeight="1">
      <c r="A41" s="83" t="s">
        <v>4</v>
      </c>
      <c r="B41" s="84">
        <v>8</v>
      </c>
      <c r="C41" s="39">
        <v>276817</v>
      </c>
      <c r="D41" s="39">
        <v>0</v>
      </c>
      <c r="E41" s="39">
        <v>55364</v>
      </c>
      <c r="F41" s="39">
        <v>552487</v>
      </c>
      <c r="G41" s="39">
        <v>40365</v>
      </c>
      <c r="H41" s="39">
        <v>14366</v>
      </c>
      <c r="I41" s="39">
        <v>22660</v>
      </c>
      <c r="J41" s="39">
        <v>97907</v>
      </c>
      <c r="K41" s="40">
        <v>0</v>
      </c>
      <c r="L41" s="41"/>
      <c r="M41" s="41"/>
      <c r="N41" s="86">
        <v>155940</v>
      </c>
      <c r="O41" s="86">
        <v>103959</v>
      </c>
      <c r="P41" s="87">
        <v>5456</v>
      </c>
      <c r="Q41" s="87">
        <v>6547</v>
      </c>
    </row>
    <row r="42" spans="1:17" ht="18" customHeight="1">
      <c r="A42" s="83" t="s">
        <v>4</v>
      </c>
      <c r="B42" s="84">
        <v>9</v>
      </c>
      <c r="C42" s="39">
        <v>250433</v>
      </c>
      <c r="D42" s="39">
        <v>0</v>
      </c>
      <c r="E42" s="39">
        <v>50087</v>
      </c>
      <c r="F42" s="39">
        <v>424520</v>
      </c>
      <c r="G42" s="39">
        <v>30770</v>
      </c>
      <c r="H42" s="39">
        <v>14366</v>
      </c>
      <c r="I42" s="39">
        <v>22660</v>
      </c>
      <c r="J42" s="39">
        <v>74645</v>
      </c>
      <c r="K42" s="40">
        <v>0</v>
      </c>
      <c r="L42" s="41"/>
      <c r="M42" s="41"/>
      <c r="N42" s="86">
        <v>128157</v>
      </c>
      <c r="O42" s="86">
        <v>85437</v>
      </c>
      <c r="P42" s="87">
        <v>4440</v>
      </c>
      <c r="Q42" s="87">
        <v>5329</v>
      </c>
    </row>
    <row r="43" spans="1:17" ht="18" customHeight="1">
      <c r="A43" s="83" t="s">
        <v>4</v>
      </c>
      <c r="B43" s="84">
        <v>10</v>
      </c>
      <c r="C43" s="39">
        <v>233863</v>
      </c>
      <c r="D43" s="39">
        <v>0</v>
      </c>
      <c r="E43" s="39">
        <v>46772</v>
      </c>
      <c r="F43" s="39">
        <v>320889</v>
      </c>
      <c r="G43" s="39">
        <v>23012</v>
      </c>
      <c r="H43" s="39">
        <v>14366</v>
      </c>
      <c r="I43" s="39">
        <v>22660</v>
      </c>
      <c r="J43" s="39">
        <v>55785</v>
      </c>
      <c r="K43" s="40">
        <v>0</v>
      </c>
      <c r="L43" s="41"/>
      <c r="M43" s="41"/>
      <c r="N43" s="86">
        <v>106521</v>
      </c>
      <c r="O43" s="86">
        <v>71013</v>
      </c>
      <c r="P43" s="87">
        <v>3650</v>
      </c>
      <c r="Q43" s="87">
        <v>4380</v>
      </c>
    </row>
    <row r="44" spans="1:17" ht="18" customHeight="1">
      <c r="A44" s="83" t="s">
        <v>5</v>
      </c>
      <c r="B44" s="84">
        <v>9</v>
      </c>
      <c r="C44" s="39">
        <v>250433</v>
      </c>
      <c r="D44" s="39">
        <v>0</v>
      </c>
      <c r="E44" s="39">
        <v>50087</v>
      </c>
      <c r="F44" s="39">
        <v>424520</v>
      </c>
      <c r="G44" s="39">
        <v>30770</v>
      </c>
      <c r="H44" s="39">
        <v>14366</v>
      </c>
      <c r="I44" s="39">
        <v>22660</v>
      </c>
      <c r="J44" s="39">
        <v>74645</v>
      </c>
      <c r="K44" s="40">
        <v>0</v>
      </c>
      <c r="L44" s="41"/>
      <c r="M44" s="41"/>
      <c r="N44" s="86">
        <v>128157</v>
      </c>
      <c r="O44" s="86">
        <v>85013</v>
      </c>
      <c r="P44" s="87">
        <v>4440</v>
      </c>
      <c r="Q44" s="87">
        <v>5329</v>
      </c>
    </row>
    <row r="45" spans="1:17" ht="18" customHeight="1">
      <c r="A45" s="83" t="s">
        <v>5</v>
      </c>
      <c r="B45" s="84">
        <v>11</v>
      </c>
      <c r="C45" s="39">
        <v>216491</v>
      </c>
      <c r="D45" s="39">
        <v>0</v>
      </c>
      <c r="E45" s="39">
        <v>43298</v>
      </c>
      <c r="F45" s="39">
        <v>242468</v>
      </c>
      <c r="G45" s="39">
        <v>17129</v>
      </c>
      <c r="H45" s="39">
        <v>14366</v>
      </c>
      <c r="I45" s="39">
        <v>22660</v>
      </c>
      <c r="J45" s="39">
        <v>41579</v>
      </c>
      <c r="K45" s="40">
        <v>0</v>
      </c>
      <c r="L45" s="41"/>
      <c r="M45" s="41"/>
      <c r="N45" s="86">
        <v>89277</v>
      </c>
      <c r="O45" s="86">
        <v>59517</v>
      </c>
      <c r="P45" s="87">
        <v>3019</v>
      </c>
      <c r="Q45" s="87">
        <v>3623</v>
      </c>
    </row>
    <row r="46" spans="1:17" ht="18" customHeight="1">
      <c r="A46" s="83" t="s">
        <v>5</v>
      </c>
      <c r="B46" s="84">
        <v>11</v>
      </c>
      <c r="C46" s="39">
        <v>216491</v>
      </c>
      <c r="D46" s="39">
        <v>0</v>
      </c>
      <c r="E46" s="39">
        <v>43298</v>
      </c>
      <c r="F46" s="39">
        <v>242468</v>
      </c>
      <c r="G46" s="39">
        <v>17129</v>
      </c>
      <c r="H46" s="39">
        <v>14366</v>
      </c>
      <c r="I46" s="39">
        <v>22660</v>
      </c>
      <c r="J46" s="39">
        <v>41579</v>
      </c>
      <c r="K46" s="40">
        <v>0</v>
      </c>
      <c r="L46" s="41"/>
      <c r="M46" s="41"/>
      <c r="N46" s="86">
        <v>89277</v>
      </c>
      <c r="O46" s="86">
        <v>59517</v>
      </c>
      <c r="P46" s="87">
        <v>3019</v>
      </c>
      <c r="Q46" s="87">
        <v>3623</v>
      </c>
    </row>
    <row r="47" spans="1:17" ht="18" customHeight="1">
      <c r="A47" s="83" t="s">
        <v>6</v>
      </c>
      <c r="B47" s="84">
        <v>11</v>
      </c>
      <c r="C47" s="39">
        <v>216491</v>
      </c>
      <c r="D47" s="39">
        <v>0</v>
      </c>
      <c r="E47" s="39">
        <v>43298</v>
      </c>
      <c r="F47" s="39">
        <v>242468</v>
      </c>
      <c r="G47" s="39">
        <v>17129</v>
      </c>
      <c r="H47" s="39">
        <v>14366</v>
      </c>
      <c r="I47" s="39">
        <v>22660</v>
      </c>
      <c r="J47" s="39">
        <v>41579</v>
      </c>
      <c r="K47" s="40">
        <v>0</v>
      </c>
      <c r="L47" s="41"/>
      <c r="M47" s="41"/>
      <c r="N47" s="86">
        <v>89277</v>
      </c>
      <c r="O47" s="86">
        <v>59517</v>
      </c>
      <c r="P47" s="87">
        <v>3019</v>
      </c>
      <c r="Q47" s="87">
        <v>3623</v>
      </c>
    </row>
    <row r="48" spans="1:17" ht="18" customHeight="1">
      <c r="A48" s="83" t="s">
        <v>3</v>
      </c>
      <c r="B48" s="84">
        <v>13</v>
      </c>
      <c r="C48" s="39">
        <v>185660</v>
      </c>
      <c r="D48" s="39">
        <v>0</v>
      </c>
      <c r="E48" s="39">
        <v>37132</v>
      </c>
      <c r="F48" s="39">
        <v>133182</v>
      </c>
      <c r="G48" s="39">
        <v>9873</v>
      </c>
      <c r="H48" s="39">
        <v>51878</v>
      </c>
      <c r="I48" s="39">
        <v>37438</v>
      </c>
      <c r="J48" s="39">
        <v>25962</v>
      </c>
      <c r="K48" s="40">
        <v>0</v>
      </c>
      <c r="L48" s="41"/>
      <c r="M48" s="41"/>
      <c r="N48" s="86">
        <v>73467</v>
      </c>
      <c r="O48" s="86">
        <v>48978</v>
      </c>
      <c r="P48" s="87">
        <v>2098</v>
      </c>
      <c r="Q48" s="87">
        <v>2517</v>
      </c>
    </row>
    <row r="49" spans="1:17" ht="18" customHeight="1">
      <c r="A49" s="83" t="s">
        <v>3</v>
      </c>
      <c r="B49" s="84">
        <v>14</v>
      </c>
      <c r="C49" s="39">
        <v>171931</v>
      </c>
      <c r="D49" s="39">
        <v>0</v>
      </c>
      <c r="E49" s="39">
        <v>34386</v>
      </c>
      <c r="F49" s="39">
        <v>100603</v>
      </c>
      <c r="G49" s="39">
        <v>7301</v>
      </c>
      <c r="H49" s="39">
        <v>51464</v>
      </c>
      <c r="I49" s="39">
        <v>37438</v>
      </c>
      <c r="J49" s="39">
        <v>19574</v>
      </c>
      <c r="K49" s="40">
        <v>0</v>
      </c>
      <c r="L49" s="41"/>
      <c r="M49" s="41"/>
      <c r="N49" s="86">
        <v>65058</v>
      </c>
      <c r="O49" s="86">
        <v>43371</v>
      </c>
      <c r="P49" s="87">
        <v>1793</v>
      </c>
      <c r="Q49" s="87">
        <v>2152</v>
      </c>
    </row>
    <row r="50" spans="1:17" ht="18" customHeight="1">
      <c r="A50" s="83" t="s">
        <v>3</v>
      </c>
      <c r="B50" s="84">
        <v>15</v>
      </c>
      <c r="C50" s="39">
        <v>159305</v>
      </c>
      <c r="D50" s="39">
        <v>0</v>
      </c>
      <c r="E50" s="39">
        <v>31861</v>
      </c>
      <c r="F50" s="39">
        <v>80806</v>
      </c>
      <c r="G50" s="39">
        <v>5711</v>
      </c>
      <c r="H50" s="39">
        <v>44318</v>
      </c>
      <c r="I50" s="39">
        <v>37438</v>
      </c>
      <c r="J50" s="39">
        <v>15180</v>
      </c>
      <c r="K50" s="40">
        <v>0</v>
      </c>
      <c r="L50" s="41"/>
      <c r="M50" s="41"/>
      <c r="N50" s="86">
        <v>57936</v>
      </c>
      <c r="O50" s="86">
        <v>38625</v>
      </c>
      <c r="P50" s="87">
        <v>1580</v>
      </c>
      <c r="Q50" s="87">
        <v>1896</v>
      </c>
    </row>
    <row r="51" spans="1:17" ht="18" customHeight="1">
      <c r="A51" s="83" t="s">
        <v>3</v>
      </c>
      <c r="B51" s="84">
        <v>17</v>
      </c>
      <c r="C51" s="39">
        <v>136223</v>
      </c>
      <c r="D51" s="39">
        <v>0</v>
      </c>
      <c r="E51" s="39">
        <v>27244</v>
      </c>
      <c r="F51" s="39">
        <v>61361</v>
      </c>
      <c r="G51" s="39">
        <v>3977</v>
      </c>
      <c r="H51" s="39">
        <v>43439</v>
      </c>
      <c r="I51" s="39">
        <v>37438</v>
      </c>
      <c r="J51" s="39">
        <v>10655</v>
      </c>
      <c r="K51" s="40">
        <v>0</v>
      </c>
      <c r="L51" s="41"/>
      <c r="M51" s="41"/>
      <c r="N51" s="86">
        <v>50124</v>
      </c>
      <c r="O51" s="86">
        <v>33414</v>
      </c>
      <c r="P51" s="87">
        <v>1300</v>
      </c>
      <c r="Q51" s="87">
        <v>1560</v>
      </c>
    </row>
    <row r="52" spans="1:17" ht="18" customHeight="1">
      <c r="A52" s="83" t="s">
        <v>2</v>
      </c>
      <c r="B52" s="84">
        <v>15</v>
      </c>
      <c r="C52" s="39">
        <v>159305</v>
      </c>
      <c r="D52" s="39">
        <v>31861</v>
      </c>
      <c r="E52" s="39">
        <v>0</v>
      </c>
      <c r="F52" s="39">
        <v>80806</v>
      </c>
      <c r="G52" s="39">
        <v>5711</v>
      </c>
      <c r="H52" s="39">
        <v>44318</v>
      </c>
      <c r="I52" s="39">
        <v>37438</v>
      </c>
      <c r="J52" s="39">
        <v>15180</v>
      </c>
      <c r="K52" s="40">
        <v>0</v>
      </c>
      <c r="L52" s="41"/>
      <c r="M52" s="41"/>
      <c r="N52" s="86">
        <v>57936</v>
      </c>
      <c r="O52" s="86">
        <v>38625</v>
      </c>
      <c r="P52" s="87">
        <v>0</v>
      </c>
      <c r="Q52" s="87">
        <v>0</v>
      </c>
    </row>
    <row r="53" spans="1:17" ht="18" customHeight="1">
      <c r="A53" s="83" t="s">
        <v>2</v>
      </c>
      <c r="B53" s="84">
        <v>16</v>
      </c>
      <c r="C53" s="39">
        <v>146855</v>
      </c>
      <c r="D53" s="39">
        <v>29371</v>
      </c>
      <c r="E53" s="39">
        <v>0</v>
      </c>
      <c r="F53" s="39">
        <v>79362</v>
      </c>
      <c r="G53" s="39">
        <v>5548</v>
      </c>
      <c r="H53" s="39">
        <v>46693</v>
      </c>
      <c r="I53" s="39">
        <v>37438</v>
      </c>
      <c r="J53" s="39">
        <v>14787</v>
      </c>
      <c r="K53" s="40">
        <v>0</v>
      </c>
      <c r="L53" s="41"/>
      <c r="M53" s="41"/>
      <c r="N53" s="86">
        <v>55863</v>
      </c>
      <c r="O53" s="86">
        <v>37242</v>
      </c>
      <c r="P53" s="87">
        <v>1488</v>
      </c>
      <c r="Q53" s="87">
        <v>1786</v>
      </c>
    </row>
    <row r="54" spans="1:17" ht="18" customHeight="1">
      <c r="A54" s="83" t="s">
        <v>2</v>
      </c>
      <c r="B54" s="84">
        <v>17</v>
      </c>
      <c r="C54" s="39">
        <v>136223</v>
      </c>
      <c r="D54" s="39">
        <v>27244</v>
      </c>
      <c r="E54" s="39">
        <v>0</v>
      </c>
      <c r="F54" s="39">
        <v>61361</v>
      </c>
      <c r="G54" s="39">
        <v>3977</v>
      </c>
      <c r="H54" s="39">
        <v>43439</v>
      </c>
      <c r="I54" s="39">
        <v>37438</v>
      </c>
      <c r="J54" s="39">
        <v>10655</v>
      </c>
      <c r="K54" s="40">
        <v>0</v>
      </c>
      <c r="L54" s="41"/>
      <c r="M54" s="41"/>
      <c r="N54" s="86">
        <v>50124</v>
      </c>
      <c r="O54" s="86">
        <v>33414</v>
      </c>
      <c r="P54" s="87">
        <v>1300</v>
      </c>
      <c r="Q54" s="87">
        <v>1560</v>
      </c>
    </row>
    <row r="55" spans="1:17" ht="18" customHeight="1" thickBot="1">
      <c r="A55" s="88" t="s">
        <v>2</v>
      </c>
      <c r="B55" s="89">
        <v>18</v>
      </c>
      <c r="C55" s="90">
        <v>126116</v>
      </c>
      <c r="D55" s="90">
        <v>25224</v>
      </c>
      <c r="E55" s="90">
        <v>0</v>
      </c>
      <c r="F55" s="90">
        <v>59422</v>
      </c>
      <c r="G55" s="90">
        <v>3596</v>
      </c>
      <c r="H55" s="90">
        <v>43439</v>
      </c>
      <c r="I55" s="90">
        <v>37438</v>
      </c>
      <c r="J55" s="90">
        <v>9743</v>
      </c>
      <c r="K55" s="91">
        <v>0</v>
      </c>
      <c r="L55" s="92"/>
      <c r="M55" s="92"/>
      <c r="N55" s="86">
        <v>47955</v>
      </c>
      <c r="O55" s="86">
        <v>31971</v>
      </c>
      <c r="P55" s="93">
        <v>1221</v>
      </c>
      <c r="Q55" s="93">
        <v>1465</v>
      </c>
    </row>
    <row r="56" spans="1:17" ht="15.75" thickTop="1">
      <c r="A56" s="9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5">
      <c r="A57" s="34"/>
      <c r="B57" s="34"/>
      <c r="C57" s="49" t="s">
        <v>25</v>
      </c>
      <c r="D57" s="101" t="s">
        <v>81</v>
      </c>
      <c r="E57" s="101"/>
      <c r="F57" s="101"/>
      <c r="G57" s="101"/>
      <c r="H57" s="101"/>
      <c r="I57" s="101"/>
      <c r="J57" s="101"/>
      <c r="K57" s="101"/>
      <c r="L57" s="34"/>
      <c r="M57" s="34"/>
      <c r="N57" s="34"/>
      <c r="O57" s="34"/>
      <c r="P57" s="34"/>
      <c r="Q57" s="34"/>
    </row>
    <row r="58" spans="1:17" ht="15.75" thickBot="1">
      <c r="A58" s="53"/>
      <c r="B58" s="52"/>
      <c r="C58" s="52"/>
      <c r="D58" s="53" t="s">
        <v>82</v>
      </c>
      <c r="E58" s="53"/>
      <c r="F58" s="53"/>
      <c r="G58" s="53"/>
      <c r="H58" s="53"/>
      <c r="I58" s="53"/>
      <c r="J58" s="53"/>
      <c r="K58" s="52"/>
      <c r="L58" s="52"/>
      <c r="M58" s="52"/>
      <c r="N58" s="52"/>
      <c r="O58" s="52"/>
      <c r="P58" s="52"/>
      <c r="Q58" s="52"/>
    </row>
  </sheetData>
  <sheetProtection/>
  <mergeCells count="13">
    <mergeCell ref="D57:K57"/>
    <mergeCell ref="AC6:AD6"/>
    <mergeCell ref="AE6:AF6"/>
    <mergeCell ref="AC9:AD9"/>
    <mergeCell ref="AE9:AF9"/>
    <mergeCell ref="D35:J35"/>
    <mergeCell ref="D36:P36"/>
    <mergeCell ref="D2:J2"/>
    <mergeCell ref="D3:P3"/>
    <mergeCell ref="D4:P4"/>
    <mergeCell ref="C5:P5"/>
    <mergeCell ref="A38:A39"/>
    <mergeCell ref="P38:Q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Pemuco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Riquelme</dc:creator>
  <cp:keywords/>
  <dc:description/>
  <cp:lastModifiedBy>Informática</cp:lastModifiedBy>
  <cp:lastPrinted>2012-06-12T16:12:48Z</cp:lastPrinted>
  <dcterms:created xsi:type="dcterms:W3CDTF">2012-05-28T13:32:24Z</dcterms:created>
  <dcterms:modified xsi:type="dcterms:W3CDTF">2012-09-07T19:44:23Z</dcterms:modified>
  <cp:category/>
  <cp:version/>
  <cp:contentType/>
  <cp:contentStatus/>
</cp:coreProperties>
</file>